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720" yWindow="195" windowWidth="1018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3" i="1"/>
  <c r="H21"/>
  <c r="F7" l="1"/>
  <c r="H7" s="1"/>
  <c r="H8"/>
  <c r="F6"/>
  <c r="H6" s="1"/>
  <c r="H9" l="1"/>
  <c r="F15"/>
  <c r="F3"/>
  <c r="H3" s="1"/>
  <c r="H28" l="1"/>
  <c r="H26"/>
  <c r="F27"/>
  <c r="H27" s="1"/>
  <c r="F25"/>
  <c r="H25" s="1"/>
  <c r="F21"/>
  <c r="F20"/>
  <c r="H20" s="1"/>
  <c r="F19"/>
  <c r="H19" s="1"/>
  <c r="H15"/>
  <c r="H14"/>
  <c r="H13"/>
  <c r="H12"/>
  <c r="H11"/>
  <c r="H29" l="1"/>
  <c r="H22"/>
  <c r="H16"/>
  <c r="H30" l="1"/>
</calcChain>
</file>

<file path=xl/sharedStrings.xml><?xml version="1.0" encoding="utf-8"?>
<sst xmlns="http://schemas.openxmlformats.org/spreadsheetml/2006/main" count="66" uniqueCount="43">
  <si>
    <t>Fondazione stradale di altezza non inferiore a cm 20 etc.</t>
  </si>
  <si>
    <t>m³</t>
  </si>
  <si>
    <t>indicazione 
dei lavori</t>
  </si>
  <si>
    <t>alt.</t>
  </si>
  <si>
    <t>unità di misura</t>
  </si>
  <si>
    <t>quantità</t>
  </si>
  <si>
    <t>prezzo
unitario</t>
  </si>
  <si>
    <t>importo</t>
  </si>
  <si>
    <t>art</t>
  </si>
  <si>
    <t>PARCHEGGI</t>
  </si>
  <si>
    <t>m²</t>
  </si>
  <si>
    <t>Grigliato in masselli autobloccanti</t>
  </si>
  <si>
    <t>Terreno vegetale</t>
  </si>
  <si>
    <t>Massetto s=10cm</t>
  </si>
  <si>
    <t>Posa in opera e malta 5 cm</t>
  </si>
  <si>
    <t>Massicciata s=20 cm</t>
  </si>
  <si>
    <t>Pavimentazione stradale costituita da uno strato di collegamento (binder) s=7cm</t>
  </si>
  <si>
    <t>mq</t>
  </si>
  <si>
    <t>Manto di usura dello spessore finito di cm 5,00, formato con graniglia, sabbia e filler</t>
  </si>
  <si>
    <t>SOMMANO</t>
  </si>
  <si>
    <t>PISTE CICLABILI IN SEDE PROPRIA</t>
  </si>
  <si>
    <t>MARCIAPIEDI</t>
  </si>
  <si>
    <t>Massicciata s=15 cm</t>
  </si>
  <si>
    <t>Masselli rifiniti in quarzoporfido</t>
  </si>
  <si>
    <t>m</t>
  </si>
  <si>
    <t>Cordoni 10x25 per marciapiedi</t>
  </si>
  <si>
    <t>S1</t>
  </si>
  <si>
    <t>S2</t>
  </si>
  <si>
    <t>S3</t>
  </si>
  <si>
    <t>S7</t>
  </si>
  <si>
    <t>S8</t>
  </si>
  <si>
    <t>S5</t>
  </si>
  <si>
    <t>S6</t>
  </si>
  <si>
    <t>S4</t>
  </si>
  <si>
    <t>S9</t>
  </si>
  <si>
    <t>S10</t>
  </si>
  <si>
    <t>TOT.</t>
  </si>
  <si>
    <t>COMPUTO RETE STRADALE</t>
  </si>
  <si>
    <t>Scavo di sbancamento effettuato con mezzi meccanici …. in rocce sciolte, terreno vegetale..</t>
  </si>
  <si>
    <t>S11</t>
  </si>
  <si>
    <t>STRADE</t>
  </si>
  <si>
    <t>Manto di usura dello spessore finito di cm 3,00, formato con graniglia, sabbia e filler</t>
  </si>
  <si>
    <t>m²/cm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</si>
</sst>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u/>
      <sz val="13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5" xfId="0" applyFont="1" applyFill="1" applyBorder="1" applyAlignment="1">
      <alignment horizontal="center"/>
    </xf>
    <xf numFmtId="0" fontId="1" fillId="0" borderId="0" xfId="0" applyFont="1"/>
    <xf numFmtId="1" fontId="1" fillId="0" borderId="1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0" fontId="4" fillId="0" borderId="2" xfId="0" applyFont="1" applyFill="1" applyBorder="1"/>
    <xf numFmtId="0" fontId="0" fillId="0" borderId="0" xfId="0" applyFont="1" applyFill="1" applyBorder="1" applyAlignment="1">
      <alignment horizontal="center"/>
    </xf>
    <xf numFmtId="0" fontId="1" fillId="0" borderId="11" xfId="0" applyFont="1" applyFill="1" applyBorder="1"/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8" xfId="0" applyFont="1" applyFill="1" applyBorder="1"/>
    <xf numFmtId="0" fontId="0" fillId="0" borderId="9" xfId="0" applyFont="1" applyFill="1" applyBorder="1"/>
    <xf numFmtId="0" fontId="6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ont="1" applyFill="1" applyBorder="1"/>
    <xf numFmtId="0" fontId="2" fillId="0" borderId="8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/>
    <xf numFmtId="0" fontId="0" fillId="0" borderId="3" xfId="0" applyFont="1" applyFill="1" applyBorder="1"/>
    <xf numFmtId="0" fontId="6" fillId="0" borderId="15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0" fillId="0" borderId="10" xfId="0" applyFont="1" applyFill="1" applyBorder="1"/>
    <xf numFmtId="0" fontId="0" fillId="0" borderId="20" xfId="0" applyFont="1" applyFill="1" applyBorder="1"/>
    <xf numFmtId="0" fontId="0" fillId="0" borderId="2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6" fillId="0" borderId="20" xfId="0" applyNumberFormat="1" applyFont="1" applyFill="1" applyBorder="1" applyAlignment="1">
      <alignment horizontal="center"/>
    </xf>
    <xf numFmtId="2" fontId="0" fillId="0" borderId="20" xfId="0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21" xfId="0" applyFont="1" applyFill="1" applyBorder="1"/>
    <xf numFmtId="0" fontId="6" fillId="0" borderId="21" xfId="0" applyNumberFormat="1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2" fontId="0" fillId="0" borderId="21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justify"/>
    </xf>
    <xf numFmtId="4" fontId="8" fillId="0" borderId="20" xfId="0" applyNumberFormat="1" applyFont="1" applyFill="1" applyBorder="1" applyAlignment="1">
      <alignment horizontal="center"/>
    </xf>
    <xf numFmtId="0" fontId="8" fillId="0" borderId="20" xfId="0" applyNumberFormat="1" applyFont="1" applyFill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/>
    </xf>
    <xf numFmtId="4" fontId="8" fillId="0" borderId="20" xfId="0" applyNumberFormat="1" applyFont="1" applyFill="1" applyBorder="1" applyAlignment="1">
      <alignment horizontal="center" wrapText="1"/>
    </xf>
    <xf numFmtId="1" fontId="1" fillId="0" borderId="18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5" fontId="8" fillId="0" borderId="10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wrapText="1"/>
    </xf>
    <xf numFmtId="0" fontId="4" fillId="0" borderId="24" xfId="0" applyFont="1" applyFill="1" applyBorder="1"/>
    <xf numFmtId="0" fontId="0" fillId="0" borderId="24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64" fontId="1" fillId="0" borderId="24" xfId="0" applyNumberFormat="1" applyFont="1" applyFill="1" applyBorder="1" applyAlignment="1">
      <alignment horizontal="center"/>
    </xf>
    <xf numFmtId="164" fontId="1" fillId="0" borderId="15" xfId="0" applyNumberFormat="1" applyFont="1" applyFill="1" applyBorder="1" applyAlignment="1">
      <alignment horizontal="center"/>
    </xf>
    <xf numFmtId="164" fontId="1" fillId="0" borderId="27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1" fontId="1" fillId="0" borderId="27" xfId="0" applyNumberFormat="1" applyFont="1" applyFill="1" applyBorder="1" applyAlignment="1">
      <alignment horizontal="center"/>
    </xf>
    <xf numFmtId="2" fontId="0" fillId="0" borderId="15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2" fontId="0" fillId="0" borderId="4" xfId="0" applyNumberFormat="1" applyFont="1" applyFill="1" applyBorder="1" applyAlignment="1">
      <alignment horizontal="center"/>
    </xf>
    <xf numFmtId="3" fontId="0" fillId="0" borderId="11" xfId="0" applyNumberFormat="1" applyFont="1" applyFill="1" applyBorder="1"/>
    <xf numFmtId="0" fontId="0" fillId="0" borderId="26" xfId="0" applyFont="1" applyFill="1" applyBorder="1" applyAlignment="1">
      <alignment horizontal="center"/>
    </xf>
    <xf numFmtId="2" fontId="0" fillId="0" borderId="14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10" zoomScale="90" zoomScaleNormal="90" workbookViewId="0">
      <selection activeCell="F19" sqref="F19"/>
    </sheetView>
  </sheetViews>
  <sheetFormatPr defaultRowHeight="15"/>
  <cols>
    <col min="1" max="1" width="9.140625" style="2"/>
    <col min="2" max="2" width="33.28515625" customWidth="1"/>
    <col min="3" max="3" width="10.42578125" bestFit="1" customWidth="1"/>
    <col min="7" max="7" width="13.28515625" customWidth="1"/>
    <col min="8" max="8" width="16.140625" customWidth="1"/>
    <col min="9" max="9" width="11.5703125" customWidth="1"/>
  </cols>
  <sheetData>
    <row r="1" spans="1:9" ht="46.5" customHeight="1" thickBot="1">
      <c r="A1" s="9"/>
      <c r="B1" s="80" t="s">
        <v>37</v>
      </c>
      <c r="C1" s="80"/>
      <c r="D1" s="80"/>
      <c r="E1" s="80"/>
      <c r="F1" s="80"/>
      <c r="G1" s="80"/>
      <c r="H1" s="80"/>
      <c r="I1" s="81"/>
    </row>
    <row r="2" spans="1:9" ht="46.5" customHeight="1" thickBot="1">
      <c r="A2" s="31"/>
      <c r="B2" s="19" t="s">
        <v>2</v>
      </c>
      <c r="C2" s="20" t="s">
        <v>17</v>
      </c>
      <c r="D2" s="20" t="s">
        <v>3</v>
      </c>
      <c r="E2" s="21" t="s">
        <v>4</v>
      </c>
      <c r="F2" s="20" t="s">
        <v>5</v>
      </c>
      <c r="G2" s="22" t="s">
        <v>6</v>
      </c>
      <c r="H2" s="56" t="s">
        <v>7</v>
      </c>
      <c r="I2" s="32" t="s">
        <v>8</v>
      </c>
    </row>
    <row r="3" spans="1:9" ht="46.5" customHeight="1" thickBot="1">
      <c r="A3" s="48">
        <v>30</v>
      </c>
      <c r="B3" s="50" t="s">
        <v>38</v>
      </c>
      <c r="C3" s="59">
        <f>C6+C11+C25</f>
        <v>5263.9000000000005</v>
      </c>
      <c r="D3" s="51">
        <v>1.7</v>
      </c>
      <c r="E3" s="52" t="s">
        <v>1</v>
      </c>
      <c r="F3" s="53">
        <f>C3*D3</f>
        <v>8948.630000000001</v>
      </c>
      <c r="G3" s="54">
        <v>15.3</v>
      </c>
      <c r="H3" s="55">
        <f xml:space="preserve"> F3*G3</f>
        <v>136914.03900000002</v>
      </c>
      <c r="I3" s="33" t="s">
        <v>39</v>
      </c>
    </row>
    <row r="4" spans="1:9" ht="12.75" customHeight="1" thickBot="1">
      <c r="A4" s="28"/>
      <c r="B4" s="4"/>
      <c r="C4" s="4"/>
      <c r="D4" s="4"/>
      <c r="E4" s="4"/>
      <c r="F4" s="4"/>
      <c r="G4" s="4"/>
      <c r="H4" s="4"/>
      <c r="I4" s="5"/>
    </row>
    <row r="5" spans="1:9" ht="13.5" customHeight="1" thickBot="1">
      <c r="A5" s="57"/>
      <c r="B5" s="61" t="s">
        <v>40</v>
      </c>
      <c r="C5" s="4"/>
      <c r="D5" s="4"/>
      <c r="E5" s="4"/>
      <c r="F5" s="4"/>
      <c r="G5" s="4"/>
      <c r="H5" s="4"/>
      <c r="I5" s="5"/>
    </row>
    <row r="6" spans="1:9" ht="33" customHeight="1" thickBot="1">
      <c r="A6" s="58">
        <v>31</v>
      </c>
      <c r="B6" s="62" t="s">
        <v>0</v>
      </c>
      <c r="C6" s="77">
        <v>2930.4</v>
      </c>
      <c r="D6" s="65">
        <v>0.2</v>
      </c>
      <c r="E6" s="65" t="s">
        <v>1</v>
      </c>
      <c r="F6" s="65">
        <f>D6*C6</f>
        <v>586.08000000000004</v>
      </c>
      <c r="G6" s="78">
        <v>12.5</v>
      </c>
      <c r="H6" s="66">
        <f>G6*F6</f>
        <v>7326.0000000000009</v>
      </c>
      <c r="I6" s="33" t="s">
        <v>26</v>
      </c>
    </row>
    <row r="7" spans="1:9" ht="57" customHeight="1" thickBot="1">
      <c r="A7" s="58">
        <v>32</v>
      </c>
      <c r="B7" s="63" t="s">
        <v>16</v>
      </c>
      <c r="C7" s="77">
        <v>2930.4</v>
      </c>
      <c r="D7" s="8">
        <v>7.0000000000000007E-2</v>
      </c>
      <c r="E7" s="8" t="s">
        <v>1</v>
      </c>
      <c r="F7" s="8">
        <f>D7*C7</f>
        <v>205.12800000000001</v>
      </c>
      <c r="G7" s="6">
        <v>73.28</v>
      </c>
      <c r="H7" s="74">
        <f>G7*F7</f>
        <v>15031.779840000001</v>
      </c>
      <c r="I7" s="33" t="s">
        <v>27</v>
      </c>
    </row>
    <row r="8" spans="1:9" ht="43.5" customHeight="1" thickBot="1">
      <c r="A8" s="58">
        <v>33</v>
      </c>
      <c r="B8" s="64" t="s">
        <v>41</v>
      </c>
      <c r="C8" s="77">
        <v>2930.4</v>
      </c>
      <c r="D8" s="11">
        <v>0.03</v>
      </c>
      <c r="E8" s="75" t="s">
        <v>42</v>
      </c>
      <c r="F8" s="10"/>
      <c r="G8" s="79">
        <v>1.4</v>
      </c>
      <c r="H8" s="67">
        <f>G8*C8*D8*100</f>
        <v>12307.679999999998</v>
      </c>
      <c r="I8" s="33" t="s">
        <v>28</v>
      </c>
    </row>
    <row r="9" spans="1:9" ht="15.75" thickBot="1">
      <c r="A9" s="83"/>
      <c r="B9" s="4"/>
      <c r="C9" s="4"/>
      <c r="D9" s="4"/>
      <c r="E9" s="4"/>
      <c r="F9" s="4"/>
      <c r="G9" s="4" t="s">
        <v>19</v>
      </c>
      <c r="H9" s="15">
        <f>H8+H7+H6</f>
        <v>34665.459840000003</v>
      </c>
      <c r="I9" s="6"/>
    </row>
    <row r="10" spans="1:9" ht="15.75" thickBot="1">
      <c r="A10" s="84"/>
      <c r="B10" s="7" t="s">
        <v>9</v>
      </c>
      <c r="C10" s="4"/>
      <c r="D10" s="4"/>
      <c r="E10" s="4"/>
      <c r="F10" s="4"/>
      <c r="G10" s="4"/>
      <c r="H10" s="4"/>
      <c r="I10" s="6"/>
    </row>
    <row r="11" spans="1:9" ht="20.25" customHeight="1" thickBot="1">
      <c r="A11" s="46">
        <v>34</v>
      </c>
      <c r="B11" s="60" t="s">
        <v>11</v>
      </c>
      <c r="C11" s="44">
        <v>1544.2</v>
      </c>
      <c r="D11" s="42"/>
      <c r="E11" s="43" t="s">
        <v>10</v>
      </c>
      <c r="F11" s="44">
        <v>1544.2</v>
      </c>
      <c r="G11" s="44">
        <v>6.34</v>
      </c>
      <c r="H11" s="69">
        <f>F11*G11</f>
        <v>9790.228000000001</v>
      </c>
      <c r="I11" s="34" t="s">
        <v>29</v>
      </c>
    </row>
    <row r="12" spans="1:9" ht="21" customHeight="1" thickBot="1">
      <c r="A12" s="29">
        <v>35</v>
      </c>
      <c r="B12" s="23" t="s">
        <v>12</v>
      </c>
      <c r="C12" s="44">
        <v>1544.2</v>
      </c>
      <c r="D12" s="8"/>
      <c r="E12" s="14" t="s">
        <v>1</v>
      </c>
      <c r="F12" s="44">
        <v>1544.2</v>
      </c>
      <c r="G12" s="8">
        <v>5</v>
      </c>
      <c r="H12" s="72">
        <f>F12*G12</f>
        <v>7721</v>
      </c>
      <c r="I12" s="33" t="s">
        <v>30</v>
      </c>
    </row>
    <row r="13" spans="1:9" ht="21" customHeight="1" thickBot="1">
      <c r="A13" s="46">
        <v>36</v>
      </c>
      <c r="B13" s="23" t="s">
        <v>13</v>
      </c>
      <c r="C13" s="44">
        <v>1544.2</v>
      </c>
      <c r="D13" s="8">
        <v>0.1</v>
      </c>
      <c r="E13" s="14" t="s">
        <v>10</v>
      </c>
      <c r="F13" s="44">
        <v>1544.2</v>
      </c>
      <c r="G13" s="8">
        <v>26.1</v>
      </c>
      <c r="H13" s="70">
        <f>F13*G13</f>
        <v>40303.620000000003</v>
      </c>
      <c r="I13" s="33" t="s">
        <v>31</v>
      </c>
    </row>
    <row r="14" spans="1:9" ht="18.75" customHeight="1" thickBot="1">
      <c r="A14" s="29">
        <v>37</v>
      </c>
      <c r="B14" s="23" t="s">
        <v>14</v>
      </c>
      <c r="C14" s="44">
        <v>1544.2</v>
      </c>
      <c r="D14" s="8">
        <v>0.05</v>
      </c>
      <c r="E14" s="14" t="s">
        <v>10</v>
      </c>
      <c r="F14" s="44">
        <v>1544.2</v>
      </c>
      <c r="G14" s="8">
        <v>25</v>
      </c>
      <c r="H14" s="70">
        <f>F14*G14</f>
        <v>38605</v>
      </c>
      <c r="I14" s="33" t="s">
        <v>32</v>
      </c>
    </row>
    <row r="15" spans="1:9" ht="19.5" customHeight="1" thickBot="1">
      <c r="A15" s="46">
        <v>38</v>
      </c>
      <c r="B15" s="24" t="s">
        <v>15</v>
      </c>
      <c r="C15" s="44">
        <v>1544.2</v>
      </c>
      <c r="D15" s="37">
        <v>0.2</v>
      </c>
      <c r="E15" s="39" t="s">
        <v>1</v>
      </c>
      <c r="F15" s="37">
        <f>D15*C15</f>
        <v>308.84000000000003</v>
      </c>
      <c r="G15" s="37">
        <v>14.5</v>
      </c>
      <c r="H15" s="49">
        <f>F15*G15</f>
        <v>4478.18</v>
      </c>
      <c r="I15" s="33" t="s">
        <v>33</v>
      </c>
    </row>
    <row r="16" spans="1:9">
      <c r="A16" s="83"/>
      <c r="B16" s="4"/>
      <c r="C16" s="4"/>
      <c r="D16" s="4"/>
      <c r="E16" s="4"/>
      <c r="F16" s="4"/>
      <c r="G16" s="8" t="s">
        <v>19</v>
      </c>
      <c r="H16" s="71">
        <f>H11+H12+H13+H14+H15</f>
        <v>100898.02799999999</v>
      </c>
      <c r="I16" s="1"/>
    </row>
    <row r="17" spans="1:9" ht="15.75" thickBot="1">
      <c r="A17" s="83"/>
      <c r="B17" s="4"/>
      <c r="C17" s="4"/>
      <c r="D17" s="4"/>
      <c r="E17" s="4"/>
      <c r="F17" s="4"/>
      <c r="G17" s="4"/>
      <c r="H17" s="4"/>
      <c r="I17" s="1"/>
    </row>
    <row r="18" spans="1:9" ht="15.75" thickBot="1">
      <c r="A18" s="84"/>
      <c r="B18" s="7" t="s">
        <v>20</v>
      </c>
      <c r="C18" s="4"/>
      <c r="D18" s="4"/>
      <c r="E18" s="4"/>
      <c r="F18" s="4"/>
      <c r="G18" s="4"/>
      <c r="H18" s="4"/>
      <c r="I18" s="1"/>
    </row>
    <row r="19" spans="1:9" ht="30.75" thickBot="1">
      <c r="A19" s="46">
        <v>39</v>
      </c>
      <c r="B19" s="25" t="s">
        <v>0</v>
      </c>
      <c r="C19" s="41">
        <v>0</v>
      </c>
      <c r="D19" s="44">
        <v>0.2</v>
      </c>
      <c r="E19" s="43" t="s">
        <v>1</v>
      </c>
      <c r="F19" s="45">
        <f>C19*D19</f>
        <v>0</v>
      </c>
      <c r="G19" s="44">
        <v>12.5</v>
      </c>
      <c r="H19" s="69">
        <f xml:space="preserve"> F19*G19</f>
        <v>0</v>
      </c>
      <c r="I19" s="33" t="s">
        <v>26</v>
      </c>
    </row>
    <row r="20" spans="1:9" ht="45.75" thickBot="1">
      <c r="A20" s="29">
        <v>40</v>
      </c>
      <c r="B20" s="25" t="s">
        <v>16</v>
      </c>
      <c r="C20" s="8">
        <v>0</v>
      </c>
      <c r="D20" s="8">
        <v>7.0000000000000007E-2</v>
      </c>
      <c r="E20" s="14" t="s">
        <v>1</v>
      </c>
      <c r="F20" s="16">
        <f>C20*D20</f>
        <v>0</v>
      </c>
      <c r="G20" s="8">
        <v>73.28</v>
      </c>
      <c r="H20" s="70">
        <f xml:space="preserve"> F20*G20</f>
        <v>0</v>
      </c>
      <c r="I20" s="33" t="s">
        <v>27</v>
      </c>
    </row>
    <row r="21" spans="1:9" ht="45.75" thickBot="1">
      <c r="A21" s="47">
        <v>41</v>
      </c>
      <c r="B21" s="26" t="s">
        <v>18</v>
      </c>
      <c r="C21" s="38">
        <v>0</v>
      </c>
      <c r="D21" s="37">
        <v>0.05</v>
      </c>
      <c r="E21" s="39" t="s">
        <v>1</v>
      </c>
      <c r="F21" s="40">
        <f>C21*D21</f>
        <v>0</v>
      </c>
      <c r="G21" s="76">
        <v>1.4</v>
      </c>
      <c r="H21" s="68">
        <f>G21*C21*D21*100</f>
        <v>0</v>
      </c>
      <c r="I21" s="33" t="s">
        <v>28</v>
      </c>
    </row>
    <row r="22" spans="1:9">
      <c r="A22" s="83"/>
      <c r="B22" s="4"/>
      <c r="C22" s="4"/>
      <c r="D22" s="4"/>
      <c r="E22" s="4"/>
      <c r="F22" s="4"/>
      <c r="G22" s="8" t="s">
        <v>19</v>
      </c>
      <c r="H22" s="3">
        <f>H19+H20+H21</f>
        <v>0</v>
      </c>
      <c r="I22" s="1"/>
    </row>
    <row r="23" spans="1:9" ht="15.75" thickBot="1">
      <c r="A23" s="83"/>
      <c r="B23" s="4"/>
      <c r="C23" s="4"/>
      <c r="D23" s="4"/>
      <c r="E23" s="4"/>
      <c r="F23" s="4"/>
      <c r="G23" s="4"/>
      <c r="H23" s="4"/>
      <c r="I23" s="1"/>
    </row>
    <row r="24" spans="1:9" ht="15.75" thickBot="1">
      <c r="A24" s="84"/>
      <c r="B24" s="7" t="s">
        <v>21</v>
      </c>
      <c r="C24" s="4"/>
      <c r="D24" s="4"/>
      <c r="E24" s="4"/>
      <c r="F24" s="4"/>
      <c r="G24" s="4"/>
      <c r="H24" s="4"/>
      <c r="I24" s="1"/>
    </row>
    <row r="25" spans="1:9" ht="15.75" thickBot="1">
      <c r="A25" s="46">
        <v>42</v>
      </c>
      <c r="B25" s="23" t="s">
        <v>22</v>
      </c>
      <c r="C25" s="41">
        <v>789.3</v>
      </c>
      <c r="D25" s="44">
        <v>0.15</v>
      </c>
      <c r="E25" s="43" t="s">
        <v>1</v>
      </c>
      <c r="F25" s="44">
        <f>C25*D25</f>
        <v>118.39499999999998</v>
      </c>
      <c r="G25" s="44">
        <v>14.5</v>
      </c>
      <c r="H25" s="69">
        <f xml:space="preserve"> F25*G25</f>
        <v>1716.7274999999997</v>
      </c>
      <c r="I25" s="33" t="s">
        <v>33</v>
      </c>
    </row>
    <row r="26" spans="1:9" ht="15.75" thickBot="1">
      <c r="A26" s="29">
        <v>43</v>
      </c>
      <c r="B26" s="23" t="s">
        <v>14</v>
      </c>
      <c r="C26" s="41">
        <v>789.3</v>
      </c>
      <c r="D26" s="8">
        <v>0.05</v>
      </c>
      <c r="E26" s="14" t="s">
        <v>10</v>
      </c>
      <c r="F26" s="8">
        <v>2307</v>
      </c>
      <c r="G26" s="8">
        <v>25</v>
      </c>
      <c r="H26" s="70">
        <f xml:space="preserve"> F26*G26</f>
        <v>57675</v>
      </c>
      <c r="I26" s="33" t="s">
        <v>32</v>
      </c>
    </row>
    <row r="27" spans="1:9" ht="15.75" thickBot="1">
      <c r="A27" s="29">
        <v>44</v>
      </c>
      <c r="B27" s="23" t="s">
        <v>23</v>
      </c>
      <c r="C27" s="41">
        <v>789.3</v>
      </c>
      <c r="D27" s="8">
        <v>0.06</v>
      </c>
      <c r="E27" s="14" t="s">
        <v>1</v>
      </c>
      <c r="F27" s="8">
        <f>C27*D27</f>
        <v>47.357999999999997</v>
      </c>
      <c r="G27" s="8">
        <v>65.78</v>
      </c>
      <c r="H27" s="70">
        <f xml:space="preserve"> F27*G27</f>
        <v>3115.2092399999997</v>
      </c>
      <c r="I27" s="33" t="s">
        <v>34</v>
      </c>
    </row>
    <row r="28" spans="1:9" ht="15.75" thickBot="1">
      <c r="A28" s="30">
        <v>45</v>
      </c>
      <c r="B28" s="24" t="s">
        <v>25</v>
      </c>
      <c r="C28" s="35"/>
      <c r="D28" s="36"/>
      <c r="E28" s="37" t="s">
        <v>24</v>
      </c>
      <c r="F28" s="37">
        <v>1220</v>
      </c>
      <c r="G28" s="37">
        <v>17.75</v>
      </c>
      <c r="H28" s="49">
        <f xml:space="preserve"> F28*G28</f>
        <v>21655</v>
      </c>
      <c r="I28" s="33" t="s">
        <v>35</v>
      </c>
    </row>
    <row r="29" spans="1:9" ht="15.75" thickBot="1">
      <c r="A29" s="82"/>
      <c r="B29" s="17"/>
      <c r="C29" s="10"/>
      <c r="D29" s="10"/>
      <c r="E29" s="10"/>
      <c r="F29" s="10"/>
      <c r="G29" s="11" t="s">
        <v>19</v>
      </c>
      <c r="H29" s="73">
        <f>H25+H26+H27+H28</f>
        <v>84161.936740000005</v>
      </c>
      <c r="I29" s="18"/>
    </row>
    <row r="30" spans="1:9" ht="15.75" thickBot="1">
      <c r="A30" s="82"/>
      <c r="B30" s="12"/>
      <c r="C30" s="13"/>
      <c r="D30" s="13"/>
      <c r="E30" s="13"/>
      <c r="F30" s="13"/>
      <c r="G30" s="27" t="s">
        <v>36</v>
      </c>
      <c r="H30" s="49">
        <f>H3+H16+H22+H29+H9</f>
        <v>356639.46358000004</v>
      </c>
      <c r="I30" s="4"/>
    </row>
    <row r="31" spans="1:9">
      <c r="A31" s="82"/>
      <c r="B31" s="4"/>
      <c r="C31" s="4"/>
      <c r="D31" s="4"/>
      <c r="E31" s="4"/>
      <c r="F31" s="4"/>
      <c r="G31" s="4"/>
      <c r="H31" s="4"/>
      <c r="I31" s="4"/>
    </row>
  </sheetData>
  <mergeCells count="5">
    <mergeCell ref="B1:I1"/>
    <mergeCell ref="A29:A31"/>
    <mergeCell ref="A9:A10"/>
    <mergeCell ref="A22:A24"/>
    <mergeCell ref="A16:A18"/>
  </mergeCells>
  <pageMargins left="0.42" right="0.21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2015-10-15T18:38:47Z</dcterms:modified>
</cp:coreProperties>
</file>