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15" yWindow="-15" windowWidth="20730" windowHeight="11760" tabRatio="500"/>
  </bookViews>
  <sheets>
    <sheet name="Foglio1" sheetId="1" r:id="rId1"/>
  </sheets>
  <calcPr calcId="12451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7" i="1"/>
  <c r="H39"/>
  <c r="J39" s="1"/>
  <c r="H31"/>
  <c r="J31" s="1"/>
  <c r="J28"/>
  <c r="J27"/>
  <c r="H27"/>
  <c r="J24"/>
  <c r="J19"/>
  <c r="J18"/>
  <c r="H21"/>
  <c r="J21" s="1"/>
  <c r="H20"/>
  <c r="J20" s="1"/>
  <c r="H19"/>
  <c r="H18"/>
  <c r="H16"/>
  <c r="J16" s="1"/>
  <c r="H15"/>
  <c r="J15" s="1"/>
  <c r="J12"/>
  <c r="H12"/>
  <c r="H11"/>
  <c r="J5"/>
  <c r="H6"/>
  <c r="J6" s="1"/>
  <c r="H5"/>
  <c r="J11" l="1"/>
  <c r="H8"/>
  <c r="J8" s="1"/>
  <c r="H4"/>
  <c r="J4" s="1"/>
  <c r="J40" l="1"/>
</calcChain>
</file>

<file path=xl/sharedStrings.xml><?xml version="1.0" encoding="utf-8"?>
<sst xmlns="http://schemas.openxmlformats.org/spreadsheetml/2006/main" count="67" uniqueCount="49">
  <si>
    <t>indicazione 
dei lavori</t>
  </si>
  <si>
    <t>p.u.</t>
  </si>
  <si>
    <t>lungh.</t>
  </si>
  <si>
    <t>largh.</t>
  </si>
  <si>
    <t>alt.</t>
  </si>
  <si>
    <t>unità di misura</t>
  </si>
  <si>
    <t>quantità</t>
  </si>
  <si>
    <t>prezzo
unitario</t>
  </si>
  <si>
    <t>importo</t>
  </si>
  <si>
    <t>art</t>
  </si>
  <si>
    <t>m³</t>
  </si>
  <si>
    <t>F1</t>
  </si>
  <si>
    <t>F2a</t>
  </si>
  <si>
    <t>Formazione del letto di posa delle tubazioni di ghisa, …..</t>
  </si>
  <si>
    <t>tronco</t>
  </si>
  <si>
    <t>F3</t>
  </si>
  <si>
    <t>scarico</t>
  </si>
  <si>
    <t>pozzetto sfiato</t>
  </si>
  <si>
    <t>pozzetto scarico</t>
  </si>
  <si>
    <t>Conglomerato cementizio classe Rck 150 per strutture non armate o debolmente armate (sottofondazioni, piani di posa delle tubazioni, rincalzo e ricoprimento tubazioni in PVC, etc.) a resistenza garantita, …..</t>
  </si>
  <si>
    <t>platea pozzetto di scarico</t>
  </si>
  <si>
    <t>platea pozzetto sfiato</t>
  </si>
  <si>
    <t xml:space="preserve">Conglomerato cementizio classe Rck 250 per strutture in c.a. in fondazione ed in elevazione a qualunque altezza o profondità e di qualsiasi spessore, forma o dimensione. ….. escluso il ferro di armatura.  </t>
  </si>
  <si>
    <t>piedritti pozzetto di scarico</t>
  </si>
  <si>
    <t>piedritti pozzetto sfiato</t>
  </si>
  <si>
    <t>Fornitura e posa in opera di chiusino di ghisa sferoidale unificato per saracinesca, …..</t>
  </si>
  <si>
    <t>chiusini per saracinesche</t>
  </si>
  <si>
    <t>Fornitura e posa in opera di chiusino di ghisa stradale unificato in ghisa sferoidale, per pozzetti stradali di acquedotto o di fognatura.</t>
  </si>
  <si>
    <t>chiusino per lo scarico</t>
  </si>
  <si>
    <t>chiusino per lo sfiato</t>
  </si>
  <si>
    <t>Posa in opera, giunzione con giunto elastico tipo Rapido e Tyton e prova di tubazione di ghisa ….. escluse le giunzioni dei pezzi speciali da computare a parte. Per centimetro diametro.</t>
  </si>
  <si>
    <t>cmØm</t>
  </si>
  <si>
    <t>Compenso addizionale da applicare ad ogni collegamento idraulico tra la rete idrica esistente e quella da costruire, ….. Per ogni collegamento idraulico.</t>
  </si>
  <si>
    <t>DN mm 100</t>
  </si>
  <si>
    <t>DN mm 60</t>
  </si>
  <si>
    <t>SOMMANO</t>
  </si>
  <si>
    <t>m</t>
  </si>
  <si>
    <t>I 1a</t>
  </si>
  <si>
    <t>I 1b</t>
  </si>
  <si>
    <t>I 3</t>
  </si>
  <si>
    <t>I 5</t>
  </si>
  <si>
    <t>I 6</t>
  </si>
  <si>
    <t>COMPUTO RETE IDRICA</t>
  </si>
  <si>
    <r>
      <t xml:space="preserve">Scavo a sezione obbligata in </t>
    </r>
    <r>
      <rPr>
        <b/>
        <sz val="11"/>
        <color indexed="8"/>
        <rFont val="Calibri"/>
        <family val="2"/>
        <scheme val="minor"/>
      </rPr>
      <t>roccia di qualsiasi natura</t>
    </r>
    <r>
      <rPr>
        <sz val="11"/>
        <color indexed="8"/>
        <rFont val="Calibri"/>
        <family val="2"/>
        <scheme val="minor"/>
      </rPr>
      <t xml:space="preserve">, ….. compreso gli oneri </t>
    </r>
  </si>
  <si>
    <r>
      <t>Rinterro per il riempimento dei cavi delle condutture ….. (</t>
    </r>
    <r>
      <rPr>
        <b/>
        <sz val="11"/>
        <color indexed="8"/>
        <rFont val="Calibri"/>
        <family val="2"/>
        <scheme val="minor"/>
      </rPr>
      <t>stabilizzato</t>
    </r>
    <r>
      <rPr>
        <sz val="11"/>
        <color indexed="8"/>
        <rFont val="Calibri"/>
        <family val="2"/>
        <scheme val="minor"/>
      </rPr>
      <t>).</t>
    </r>
  </si>
  <si>
    <t>,</t>
  </si>
  <si>
    <t>Tubazione in ghisa sferoidale con rivestimento interno cementizio e giunto elastico automatico, completi di guarnizione - Norma UNI EN 545, con maggiorazione del prezzo unitario del 25% per tener conto dei pezzi speciali e quanto altro occorre per dare il lavoro finito a perfetta regola d'arte</t>
  </si>
  <si>
    <t>I 2</t>
  </si>
  <si>
    <t>I 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</si>
</sst>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Verdana"/>
    </font>
    <font>
      <sz val="8"/>
      <name val="Verdana"/>
      <family val="2"/>
    </font>
    <font>
      <b/>
      <i/>
      <u/>
      <sz val="13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4" xfId="0" applyFont="1" applyFill="1" applyBorder="1" applyAlignment="1">
      <alignment horizontal="center" vertical="top" wrapText="1"/>
    </xf>
    <xf numFmtId="4" fontId="3" fillId="0" borderId="17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 wrapText="1"/>
    </xf>
    <xf numFmtId="4" fontId="3" fillId="0" borderId="18" xfId="0" applyNumberFormat="1" applyFont="1" applyFill="1" applyBorder="1" applyAlignment="1">
      <alignment horizontal="center" wrapText="1"/>
    </xf>
    <xf numFmtId="4" fontId="3" fillId="0" borderId="16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6" xfId="0" applyFont="1" applyFill="1" applyBorder="1"/>
    <xf numFmtId="4" fontId="6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5" fillId="0" borderId="0" xfId="0" applyFont="1"/>
    <xf numFmtId="0" fontId="8" fillId="0" borderId="13" xfId="0" applyFont="1" applyBorder="1"/>
    <xf numFmtId="0" fontId="4" fillId="0" borderId="19" xfId="0" applyFont="1" applyBorder="1"/>
    <xf numFmtId="0" fontId="4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6" fillId="0" borderId="2" xfId="0" applyFont="1" applyFill="1" applyBorder="1"/>
    <xf numFmtId="0" fontId="6" fillId="0" borderId="3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5" fillId="0" borderId="3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4" fontId="7" fillId="0" borderId="9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vertical="top" wrapText="1"/>
    </xf>
    <xf numFmtId="0" fontId="5" fillId="0" borderId="1" xfId="0" applyFont="1" applyFill="1" applyBorder="1"/>
    <xf numFmtId="0" fontId="5" fillId="0" borderId="11" xfId="0" applyFont="1" applyFill="1" applyBorder="1"/>
    <xf numFmtId="0" fontId="4" fillId="0" borderId="11" xfId="0" applyFont="1" applyFill="1" applyBorder="1"/>
    <xf numFmtId="4" fontId="4" fillId="0" borderId="12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6" xfId="0" applyFont="1" applyFill="1" applyBorder="1"/>
    <xf numFmtId="0" fontId="4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workbookViewId="0">
      <selection activeCell="E27" sqref="E27"/>
    </sheetView>
  </sheetViews>
  <sheetFormatPr defaultColWidth="11" defaultRowHeight="12.75"/>
  <cols>
    <col min="1" max="1" width="5.75" style="23" customWidth="1"/>
    <col min="2" max="2" width="21.625" customWidth="1"/>
    <col min="3" max="3" width="4.375" bestFit="1" customWidth="1"/>
    <col min="4" max="4" width="6.25" bestFit="1" customWidth="1"/>
    <col min="5" max="5" width="5.875" bestFit="1" customWidth="1"/>
    <col min="6" max="6" width="5.75" customWidth="1"/>
    <col min="7" max="7" width="7.125" bestFit="1" customWidth="1"/>
    <col min="8" max="8" width="8" bestFit="1" customWidth="1"/>
    <col min="9" max="9" width="9.5" bestFit="1" customWidth="1"/>
    <col min="10" max="10" width="8.875" bestFit="1" customWidth="1"/>
    <col min="11" max="11" width="4.125" bestFit="1" customWidth="1"/>
  </cols>
  <sheetData>
    <row r="1" spans="1:11" ht="43.5" customHeight="1" thickBot="1">
      <c r="A1" s="20"/>
      <c r="B1" s="62" t="s">
        <v>42</v>
      </c>
      <c r="C1" s="62"/>
      <c r="D1" s="62"/>
      <c r="E1" s="62"/>
      <c r="F1" s="62"/>
      <c r="G1" s="62"/>
      <c r="H1" s="62"/>
      <c r="I1" s="62"/>
      <c r="J1" s="62"/>
      <c r="K1" s="63"/>
    </row>
    <row r="2" spans="1:11" ht="30.75" thickBot="1">
      <c r="A2" s="21"/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3" t="s">
        <v>6</v>
      </c>
      <c r="I2" s="5" t="s">
        <v>7</v>
      </c>
      <c r="J2" s="6" t="s">
        <v>8</v>
      </c>
      <c r="K2" s="7" t="s">
        <v>9</v>
      </c>
    </row>
    <row r="3" spans="1:11" ht="60">
      <c r="A3" s="61">
        <v>20</v>
      </c>
      <c r="B3" s="8" t="s">
        <v>43</v>
      </c>
      <c r="C3" s="24"/>
      <c r="D3" s="25"/>
      <c r="E3" s="25"/>
      <c r="F3" s="25"/>
      <c r="G3" s="25"/>
      <c r="H3" s="25"/>
      <c r="I3" s="25"/>
      <c r="J3" s="25"/>
      <c r="K3" s="26" t="s">
        <v>11</v>
      </c>
    </row>
    <row r="4" spans="1:11" ht="15">
      <c r="A4" s="61"/>
      <c r="B4" s="9" t="s">
        <v>14</v>
      </c>
      <c r="C4" s="24"/>
      <c r="D4" s="10">
        <v>720</v>
      </c>
      <c r="E4" s="11">
        <v>0.9</v>
      </c>
      <c r="F4" s="13">
        <v>1</v>
      </c>
      <c r="G4" s="12" t="s">
        <v>10</v>
      </c>
      <c r="H4" s="10">
        <f xml:space="preserve"> D4*E4*F4</f>
        <v>648</v>
      </c>
      <c r="I4" s="10">
        <v>28.23</v>
      </c>
      <c r="J4" s="28">
        <f>H4*I4</f>
        <v>18293.04</v>
      </c>
      <c r="K4" s="29"/>
    </row>
    <row r="5" spans="1:11" ht="15">
      <c r="A5" s="61"/>
      <c r="B5" s="9" t="s">
        <v>18</v>
      </c>
      <c r="C5" s="24">
        <v>2</v>
      </c>
      <c r="D5" s="13">
        <v>1.5</v>
      </c>
      <c r="E5" s="11">
        <v>0.9</v>
      </c>
      <c r="F5" s="13">
        <v>1</v>
      </c>
      <c r="G5" s="12" t="s">
        <v>10</v>
      </c>
      <c r="H5" s="13">
        <f>C5*D5*E5*F5</f>
        <v>2.7</v>
      </c>
      <c r="I5" s="10">
        <v>28.23</v>
      </c>
      <c r="J5" s="28">
        <f>H5*I5</f>
        <v>76.221000000000004</v>
      </c>
      <c r="K5" s="29"/>
    </row>
    <row r="6" spans="1:11" ht="15">
      <c r="A6" s="61"/>
      <c r="B6" s="9" t="s">
        <v>17</v>
      </c>
      <c r="C6" s="24">
        <v>3</v>
      </c>
      <c r="D6" s="13">
        <v>1.5</v>
      </c>
      <c r="E6" s="11">
        <v>0.9</v>
      </c>
      <c r="F6" s="13">
        <v>1</v>
      </c>
      <c r="G6" s="12" t="s">
        <v>10</v>
      </c>
      <c r="H6" s="13">
        <f>C6*D6*E6*F6</f>
        <v>4.05</v>
      </c>
      <c r="I6" s="10">
        <v>28.23</v>
      </c>
      <c r="J6" s="28">
        <f>H6*I6</f>
        <v>114.33149999999999</v>
      </c>
      <c r="K6" s="29"/>
    </row>
    <row r="7" spans="1:11" ht="15.75" thickBot="1">
      <c r="A7" s="61"/>
      <c r="B7" s="27"/>
      <c r="C7" s="30"/>
      <c r="D7" s="14"/>
      <c r="E7" s="14"/>
      <c r="F7" s="14"/>
      <c r="G7" s="14"/>
      <c r="H7" s="14"/>
      <c r="I7" s="14"/>
      <c r="J7" s="14"/>
      <c r="K7" s="27"/>
    </row>
    <row r="8" spans="1:11" ht="60">
      <c r="A8" s="61">
        <v>21</v>
      </c>
      <c r="B8" s="8" t="s">
        <v>44</v>
      </c>
      <c r="C8" s="31"/>
      <c r="D8" s="10">
        <v>720</v>
      </c>
      <c r="E8" s="15">
        <v>0.6</v>
      </c>
      <c r="F8" s="17">
        <v>0.8</v>
      </c>
      <c r="G8" s="16" t="s">
        <v>10</v>
      </c>
      <c r="H8" s="17">
        <f xml:space="preserve"> D8*E8*F8</f>
        <v>345.6</v>
      </c>
      <c r="I8" s="17">
        <v>11.22</v>
      </c>
      <c r="J8" s="32">
        <f xml:space="preserve"> H8*I8</f>
        <v>3877.6320000000005</v>
      </c>
      <c r="K8" s="26" t="s">
        <v>12</v>
      </c>
    </row>
    <row r="9" spans="1:11" ht="15.75" thickBot="1">
      <c r="A9" s="61"/>
      <c r="B9" s="18"/>
      <c r="C9" s="30"/>
      <c r="D9" s="14"/>
      <c r="E9" s="14"/>
      <c r="F9" s="14"/>
      <c r="G9" s="14"/>
      <c r="H9" s="14"/>
      <c r="I9" s="14"/>
      <c r="J9" s="33"/>
      <c r="K9" s="34"/>
    </row>
    <row r="10" spans="1:11" ht="45">
      <c r="A10" s="61">
        <v>22</v>
      </c>
      <c r="B10" s="8" t="s">
        <v>13</v>
      </c>
      <c r="C10" s="17"/>
      <c r="D10" s="17"/>
      <c r="E10" s="17"/>
      <c r="F10" s="17"/>
      <c r="G10" s="17"/>
      <c r="H10" s="17"/>
      <c r="I10" s="17"/>
      <c r="J10" s="17"/>
      <c r="K10" s="26"/>
    </row>
    <row r="11" spans="1:11" ht="15">
      <c r="A11" s="61"/>
      <c r="B11" s="9" t="s">
        <v>14</v>
      </c>
      <c r="C11" s="10"/>
      <c r="D11" s="10">
        <v>720</v>
      </c>
      <c r="E11" s="11"/>
      <c r="F11" s="10">
        <v>0.15</v>
      </c>
      <c r="G11" s="12" t="s">
        <v>10</v>
      </c>
      <c r="H11" s="10">
        <f>D11*F11</f>
        <v>108</v>
      </c>
      <c r="I11" s="10">
        <v>14.09</v>
      </c>
      <c r="J11" s="28">
        <f xml:space="preserve"> H11*I11</f>
        <v>1521.72</v>
      </c>
      <c r="K11" s="29" t="s">
        <v>15</v>
      </c>
    </row>
    <row r="12" spans="1:11" ht="15">
      <c r="A12" s="61"/>
      <c r="B12" s="35" t="s">
        <v>16</v>
      </c>
      <c r="C12" s="10">
        <v>2</v>
      </c>
      <c r="D12" s="13">
        <v>1.5</v>
      </c>
      <c r="E12" s="11"/>
      <c r="F12" s="10">
        <v>0.15</v>
      </c>
      <c r="G12" s="12" t="s">
        <v>10</v>
      </c>
      <c r="H12" s="10">
        <f>C12*D12*F12</f>
        <v>0.44999999999999996</v>
      </c>
      <c r="I12" s="10"/>
      <c r="J12" s="28">
        <f>I11*H12</f>
        <v>6.3404999999999996</v>
      </c>
      <c r="K12" s="29"/>
    </row>
    <row r="13" spans="1:11" ht="15.75" thickBot="1">
      <c r="A13" s="61"/>
      <c r="B13" s="36"/>
      <c r="C13" s="10"/>
      <c r="D13" s="10"/>
      <c r="E13" s="10"/>
      <c r="F13" s="10"/>
      <c r="G13" s="10"/>
      <c r="H13" s="10"/>
      <c r="I13" s="10"/>
      <c r="J13" s="10"/>
      <c r="K13" s="29"/>
    </row>
    <row r="14" spans="1:11" ht="135">
      <c r="A14" s="61">
        <v>23</v>
      </c>
      <c r="B14" s="8" t="s">
        <v>19</v>
      </c>
      <c r="C14" s="15"/>
      <c r="D14" s="15"/>
      <c r="E14" s="15"/>
      <c r="F14" s="15"/>
      <c r="G14" s="16"/>
      <c r="H14" s="15"/>
      <c r="I14" s="15"/>
      <c r="J14" s="15"/>
      <c r="K14" s="37" t="s">
        <v>37</v>
      </c>
    </row>
    <row r="15" spans="1:11" ht="15">
      <c r="A15" s="61"/>
      <c r="B15" s="38" t="s">
        <v>20</v>
      </c>
      <c r="C15" s="39">
        <v>2</v>
      </c>
      <c r="D15" s="11">
        <v>0.7</v>
      </c>
      <c r="E15" s="11">
        <v>0.7</v>
      </c>
      <c r="F15" s="11">
        <v>0.15</v>
      </c>
      <c r="G15" s="12" t="s">
        <v>10</v>
      </c>
      <c r="H15" s="11">
        <f>C15*D15*E15*F15</f>
        <v>0.14699999999999996</v>
      </c>
      <c r="I15" s="11">
        <v>62.73</v>
      </c>
      <c r="J15" s="28">
        <f xml:space="preserve"> H15*I15</f>
        <v>9.2213099999999972</v>
      </c>
      <c r="K15" s="40"/>
    </row>
    <row r="16" spans="1:11" ht="15.75" thickBot="1">
      <c r="A16" s="61"/>
      <c r="B16" s="18" t="s">
        <v>21</v>
      </c>
      <c r="C16" s="39">
        <v>3</v>
      </c>
      <c r="D16" s="11">
        <v>1.6</v>
      </c>
      <c r="E16" s="11">
        <v>1.6</v>
      </c>
      <c r="F16" s="11">
        <v>0.15</v>
      </c>
      <c r="G16" s="12" t="s">
        <v>10</v>
      </c>
      <c r="H16" s="11">
        <f>C16*D16*E16*F16</f>
        <v>1.1520000000000001</v>
      </c>
      <c r="I16" s="11"/>
      <c r="J16" s="28">
        <f>I15*H16</f>
        <v>72.264960000000002</v>
      </c>
      <c r="K16" s="41"/>
    </row>
    <row r="17" spans="1:11" ht="135">
      <c r="A17" s="61">
        <v>24</v>
      </c>
      <c r="B17" s="8" t="s">
        <v>22</v>
      </c>
      <c r="C17" s="42"/>
      <c r="D17" s="15"/>
      <c r="E17" s="15"/>
      <c r="F17" s="15"/>
      <c r="G17" s="16"/>
      <c r="H17" s="15"/>
      <c r="I17" s="15"/>
      <c r="J17" s="15"/>
      <c r="K17" s="37" t="s">
        <v>38</v>
      </c>
    </row>
    <row r="18" spans="1:11" ht="30">
      <c r="A18" s="61"/>
      <c r="B18" s="38" t="s">
        <v>23</v>
      </c>
      <c r="C18" s="39">
        <v>4</v>
      </c>
      <c r="D18" s="11">
        <v>0.7</v>
      </c>
      <c r="E18" s="11">
        <v>0.15</v>
      </c>
      <c r="F18" s="11">
        <v>0.6</v>
      </c>
      <c r="G18" s="12" t="s">
        <v>10</v>
      </c>
      <c r="H18" s="11">
        <f>C18*D18*E18*F18</f>
        <v>0.252</v>
      </c>
      <c r="I18" s="11">
        <v>78.900000000000006</v>
      </c>
      <c r="J18" s="28">
        <f xml:space="preserve"> H18*I18</f>
        <v>19.882800000000003</v>
      </c>
      <c r="K18" s="43"/>
    </row>
    <row r="19" spans="1:11" ht="30">
      <c r="A19" s="61"/>
      <c r="B19" s="38" t="s">
        <v>23</v>
      </c>
      <c r="C19" s="39">
        <v>4</v>
      </c>
      <c r="D19" s="11">
        <v>0.3</v>
      </c>
      <c r="E19" s="11">
        <v>0.15</v>
      </c>
      <c r="F19" s="11">
        <v>0.6</v>
      </c>
      <c r="G19" s="12" t="s">
        <v>10</v>
      </c>
      <c r="H19" s="11">
        <f>C19*D19*E19*F19</f>
        <v>0.108</v>
      </c>
      <c r="I19" s="11"/>
      <c r="J19" s="28">
        <f>I18*H19</f>
        <v>8.5212000000000003</v>
      </c>
      <c r="K19" s="43"/>
    </row>
    <row r="20" spans="1:11" ht="15">
      <c r="A20" s="61"/>
      <c r="B20" s="38" t="s">
        <v>24</v>
      </c>
      <c r="C20" s="39">
        <v>6</v>
      </c>
      <c r="D20" s="11">
        <v>1.6</v>
      </c>
      <c r="E20" s="11">
        <v>0.2</v>
      </c>
      <c r="F20" s="11">
        <v>1.2</v>
      </c>
      <c r="G20" s="12" t="s">
        <v>10</v>
      </c>
      <c r="H20" s="11">
        <f>C20*D20*E20*F20</f>
        <v>2.3040000000000003</v>
      </c>
      <c r="I20" s="11"/>
      <c r="J20" s="44">
        <f>H20*I18</f>
        <v>181.78560000000004</v>
      </c>
      <c r="K20" s="43"/>
    </row>
    <row r="21" spans="1:11" ht="15">
      <c r="A21" s="61"/>
      <c r="B21" s="38" t="s">
        <v>24</v>
      </c>
      <c r="C21" s="39">
        <v>6</v>
      </c>
      <c r="D21" s="11">
        <v>1.1000000000000001</v>
      </c>
      <c r="E21" s="11">
        <v>0.2</v>
      </c>
      <c r="F21" s="11">
        <v>1.2</v>
      </c>
      <c r="G21" s="12" t="s">
        <v>10</v>
      </c>
      <c r="H21" s="11">
        <f>C21*D21*E21*F21</f>
        <v>1.5840000000000003</v>
      </c>
      <c r="I21" s="11"/>
      <c r="J21" s="44">
        <f>H21*I18</f>
        <v>124.97760000000004</v>
      </c>
      <c r="K21" s="43"/>
    </row>
    <row r="22" spans="1:11" ht="15.75" thickBot="1">
      <c r="A22" s="61"/>
      <c r="B22" s="18"/>
      <c r="C22" s="39"/>
      <c r="D22" s="11"/>
      <c r="E22" s="11"/>
      <c r="F22" s="11"/>
      <c r="G22" s="12"/>
      <c r="H22" s="44"/>
      <c r="I22" s="11"/>
      <c r="J22" s="44"/>
      <c r="K22" s="43"/>
    </row>
    <row r="23" spans="1:11" ht="60">
      <c r="A23" s="61">
        <v>25</v>
      </c>
      <c r="B23" s="8" t="s">
        <v>25</v>
      </c>
      <c r="C23" s="42"/>
      <c r="D23" s="45"/>
      <c r="E23" s="45"/>
      <c r="F23" s="45"/>
      <c r="G23" s="45"/>
      <c r="H23" s="45"/>
      <c r="I23" s="45"/>
      <c r="J23" s="45"/>
      <c r="K23" s="37"/>
    </row>
    <row r="24" spans="1:11" ht="15">
      <c r="A24" s="61"/>
      <c r="B24" s="9" t="s">
        <v>26</v>
      </c>
      <c r="C24" s="39">
        <v>11</v>
      </c>
      <c r="D24" s="46"/>
      <c r="E24" s="46"/>
      <c r="F24" s="46"/>
      <c r="G24" s="46"/>
      <c r="H24" s="46"/>
      <c r="I24" s="46">
        <v>35.64</v>
      </c>
      <c r="J24" s="47">
        <f>I24*C24</f>
        <v>392.04</v>
      </c>
      <c r="K24" s="40" t="s">
        <v>47</v>
      </c>
    </row>
    <row r="25" spans="1:11" ht="15.75" thickBot="1">
      <c r="A25" s="61"/>
      <c r="B25" s="36"/>
      <c r="C25" s="25"/>
      <c r="D25" s="25"/>
      <c r="E25" s="25"/>
      <c r="F25" s="25"/>
      <c r="G25" s="25"/>
      <c r="H25" s="25"/>
      <c r="I25" s="25"/>
      <c r="J25" s="25"/>
      <c r="K25" s="40"/>
    </row>
    <row r="26" spans="1:11" ht="90">
      <c r="A26" s="61">
        <v>26</v>
      </c>
      <c r="B26" s="8" t="s">
        <v>27</v>
      </c>
      <c r="C26" s="15"/>
      <c r="D26" s="15"/>
      <c r="E26" s="15"/>
      <c r="F26" s="15"/>
      <c r="G26" s="16"/>
      <c r="H26" s="15"/>
      <c r="I26" s="15"/>
      <c r="J26" s="15"/>
      <c r="K26" s="37" t="s">
        <v>39</v>
      </c>
    </row>
    <row r="27" spans="1:11" ht="15">
      <c r="A27" s="61"/>
      <c r="B27" s="38" t="s">
        <v>28</v>
      </c>
      <c r="C27" s="39">
        <v>2</v>
      </c>
      <c r="D27" s="11"/>
      <c r="E27" s="11"/>
      <c r="F27" s="11"/>
      <c r="G27" s="12"/>
      <c r="H27" s="11">
        <f>C27</f>
        <v>2</v>
      </c>
      <c r="I27" s="11">
        <v>45.32</v>
      </c>
      <c r="J27" s="44">
        <f>H27*I27</f>
        <v>90.64</v>
      </c>
      <c r="K27" s="40"/>
    </row>
    <row r="28" spans="1:11" ht="15">
      <c r="A28" s="61"/>
      <c r="B28" s="38" t="s">
        <v>29</v>
      </c>
      <c r="C28" s="39">
        <v>3</v>
      </c>
      <c r="D28" s="11"/>
      <c r="E28" s="11"/>
      <c r="F28" s="11"/>
      <c r="G28" s="12"/>
      <c r="H28" s="11">
        <v>1</v>
      </c>
      <c r="I28" s="11"/>
      <c r="J28" s="44">
        <f>I27*H28</f>
        <v>45.32</v>
      </c>
      <c r="K28" s="40"/>
    </row>
    <row r="29" spans="1:11" ht="15.75" thickBot="1">
      <c r="A29" s="61"/>
      <c r="B29" s="18"/>
      <c r="C29" s="11"/>
      <c r="D29" s="11"/>
      <c r="E29" s="11"/>
      <c r="F29" s="11"/>
      <c r="G29" s="12"/>
      <c r="H29" s="44"/>
      <c r="I29" s="11"/>
      <c r="J29" s="44"/>
      <c r="K29" s="40"/>
    </row>
    <row r="30" spans="1:11" ht="120">
      <c r="A30" s="61">
        <v>27</v>
      </c>
      <c r="B30" s="8" t="s">
        <v>30</v>
      </c>
      <c r="C30" s="15"/>
      <c r="D30" s="15"/>
      <c r="E30" s="15"/>
      <c r="F30" s="15"/>
      <c r="G30" s="16"/>
      <c r="H30" s="15"/>
      <c r="I30" s="15"/>
      <c r="J30" s="15"/>
      <c r="K30" s="37" t="s">
        <v>48</v>
      </c>
    </row>
    <row r="31" spans="1:11" ht="15">
      <c r="A31" s="61"/>
      <c r="B31" s="38" t="s">
        <v>14</v>
      </c>
      <c r="C31" s="39">
        <v>10</v>
      </c>
      <c r="D31" s="39">
        <v>720</v>
      </c>
      <c r="E31" s="11"/>
      <c r="F31" s="11"/>
      <c r="G31" s="12" t="s">
        <v>31</v>
      </c>
      <c r="H31" s="11">
        <f>C31*D31</f>
        <v>7200</v>
      </c>
      <c r="I31" s="11">
        <v>0.34</v>
      </c>
      <c r="J31" s="44">
        <f>H31*I31</f>
        <v>2448</v>
      </c>
      <c r="K31" s="40"/>
    </row>
    <row r="32" spans="1:11" ht="15.75" thickBot="1">
      <c r="A32" s="61"/>
      <c r="B32" s="36"/>
      <c r="C32" s="48"/>
      <c r="D32" s="25"/>
      <c r="E32" s="25"/>
      <c r="F32" s="25"/>
      <c r="G32" s="25"/>
      <c r="H32" s="25"/>
      <c r="I32" s="25"/>
      <c r="J32" s="25"/>
      <c r="K32" s="40"/>
    </row>
    <row r="33" spans="1:16" ht="105">
      <c r="A33" s="61">
        <v>28</v>
      </c>
      <c r="B33" s="8" t="s">
        <v>32</v>
      </c>
      <c r="C33" s="42">
        <v>1</v>
      </c>
      <c r="D33" s="45"/>
      <c r="E33" s="45"/>
      <c r="F33" s="45"/>
      <c r="G33" s="45"/>
      <c r="H33" s="45"/>
      <c r="I33" s="15">
        <v>90.89</v>
      </c>
      <c r="J33" s="49">
        <v>90.89</v>
      </c>
      <c r="K33" s="37" t="s">
        <v>40</v>
      </c>
    </row>
    <row r="34" spans="1:16" ht="15.75" thickBot="1">
      <c r="A34" s="61"/>
      <c r="B34" s="36"/>
      <c r="C34" s="48"/>
      <c r="D34" s="25"/>
      <c r="E34" s="25"/>
      <c r="F34" s="25"/>
      <c r="G34" s="25"/>
      <c r="H34" s="25"/>
      <c r="I34" s="25"/>
      <c r="J34" s="25"/>
      <c r="K34" s="40"/>
    </row>
    <row r="35" spans="1:16" ht="195">
      <c r="A35" s="61">
        <v>29</v>
      </c>
      <c r="B35" s="8" t="s">
        <v>46</v>
      </c>
      <c r="C35" s="50"/>
      <c r="D35" s="45"/>
      <c r="E35" s="45"/>
      <c r="F35" s="45"/>
      <c r="G35" s="45"/>
      <c r="H35" s="45"/>
      <c r="I35" s="45"/>
      <c r="J35" s="45"/>
      <c r="K35" s="37" t="s">
        <v>41</v>
      </c>
    </row>
    <row r="36" spans="1:16" ht="15">
      <c r="A36" s="61"/>
      <c r="B36" s="9" t="s">
        <v>33</v>
      </c>
      <c r="C36" s="51"/>
      <c r="D36" s="46"/>
      <c r="E36" s="46"/>
      <c r="F36" s="46"/>
      <c r="G36" s="46"/>
      <c r="H36" s="46"/>
      <c r="I36" s="46"/>
      <c r="J36" s="46"/>
      <c r="K36" s="40"/>
    </row>
    <row r="37" spans="1:16" ht="15">
      <c r="A37" s="61"/>
      <c r="B37" s="9" t="s">
        <v>14</v>
      </c>
      <c r="C37" s="39"/>
      <c r="D37" s="39">
        <v>720</v>
      </c>
      <c r="E37" s="46"/>
      <c r="F37" s="46"/>
      <c r="G37" s="12" t="s">
        <v>36</v>
      </c>
      <c r="H37" s="11">
        <v>420</v>
      </c>
      <c r="I37" s="11">
        <v>32.380000000000003</v>
      </c>
      <c r="J37" s="44">
        <f>H37*I37</f>
        <v>13599.6</v>
      </c>
      <c r="K37" s="40"/>
    </row>
    <row r="38" spans="1:16" ht="15">
      <c r="A38" s="61"/>
      <c r="B38" s="9" t="s">
        <v>34</v>
      </c>
      <c r="C38" s="39"/>
      <c r="D38" s="11"/>
      <c r="E38" s="46"/>
      <c r="F38" s="46"/>
      <c r="G38" s="46"/>
      <c r="H38" s="46"/>
      <c r="I38" s="46"/>
      <c r="J38" s="46"/>
      <c r="K38" s="40"/>
    </row>
    <row r="39" spans="1:16" ht="15.75" thickBot="1">
      <c r="A39" s="61"/>
      <c r="B39" s="52" t="s">
        <v>16</v>
      </c>
      <c r="C39" s="39">
        <v>2</v>
      </c>
      <c r="D39" s="11">
        <v>1.5</v>
      </c>
      <c r="E39" s="46"/>
      <c r="F39" s="46"/>
      <c r="G39" s="12" t="s">
        <v>36</v>
      </c>
      <c r="H39" s="11">
        <f>C39*D39</f>
        <v>3</v>
      </c>
      <c r="I39" s="46"/>
      <c r="J39" s="44">
        <f>I37*H39</f>
        <v>97.140000000000015</v>
      </c>
      <c r="K39" s="41"/>
      <c r="P39" s="19" t="s">
        <v>45</v>
      </c>
    </row>
    <row r="40" spans="1:16" ht="15">
      <c r="A40" s="22"/>
      <c r="B40" s="53"/>
      <c r="C40" s="54"/>
      <c r="D40" s="54"/>
      <c r="E40" s="54"/>
      <c r="F40" s="54"/>
      <c r="G40" s="54"/>
      <c r="H40" s="54"/>
      <c r="I40" s="55" t="s">
        <v>35</v>
      </c>
      <c r="J40" s="56">
        <f>J39+J37+J33+J31+J28+J27+J24+J21+J20+J19+J18+J16+J15+J12+J11+J8+J6+J5+J4</f>
        <v>41069.568469999998</v>
      </c>
      <c r="K40" s="57"/>
    </row>
    <row r="41" spans="1:16" ht="15.75" thickBot="1">
      <c r="A41" s="22"/>
      <c r="B41" s="58"/>
      <c r="C41" s="59"/>
      <c r="D41" s="59"/>
      <c r="E41" s="59"/>
      <c r="F41" s="59"/>
      <c r="G41" s="59"/>
      <c r="H41" s="59"/>
      <c r="I41" s="59"/>
      <c r="J41" s="60"/>
      <c r="K41" s="57"/>
    </row>
  </sheetData>
  <mergeCells count="11">
    <mergeCell ref="A23:A25"/>
    <mergeCell ref="A26:A29"/>
    <mergeCell ref="A30:A32"/>
    <mergeCell ref="A33:A34"/>
    <mergeCell ref="A35:A39"/>
    <mergeCell ref="A17:A22"/>
    <mergeCell ref="B1:K1"/>
    <mergeCell ref="A3:A7"/>
    <mergeCell ref="A8:A9"/>
    <mergeCell ref="A10:A13"/>
    <mergeCell ref="A14:A16"/>
  </mergeCells>
  <phoneticPr fontId="1" type="noConversion"/>
  <pageMargins left="0.51181102362204722" right="0.19685039370078741" top="0.55118110236220474" bottom="0.98425196850393704" header="0.51181102362204722" footer="0.51181102362204722"/>
  <pageSetup scale="61" fitToHeight="2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ProUser</cp:lastModifiedBy>
  <cp:lastPrinted>2014-02-07T12:20:46Z</cp:lastPrinted>
  <dcterms:created xsi:type="dcterms:W3CDTF">2014-02-05T14:47:11Z</dcterms:created>
  <dcterms:modified xsi:type="dcterms:W3CDTF">2014-11-18T17:20:44Z</dcterms:modified>
</cp:coreProperties>
</file>